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Borrar\Keysfan Noviembre\Sumar con Condiciones en Excel\"/>
    </mc:Choice>
  </mc:AlternateContent>
  <xr:revisionPtr revIDLastSave="0" documentId="8_{DA13002E-8EC3-40EE-B688-B2420417065D}" xr6:coauthVersionLast="47" xr6:coauthVersionMax="47" xr10:uidLastSave="{00000000-0000-0000-0000-000000000000}"/>
  <bookViews>
    <workbookView xWindow="-110" yWindow="-110" windowWidth="38620" windowHeight="21100" xr2:uid="{7D8EC125-0867-4B05-B217-5B0264A302C8}"/>
  </bookViews>
  <sheets>
    <sheet name="Ejemplo" sheetId="2" r:id="rId1"/>
  </sheets>
  <definedNames>
    <definedName name="_xlnm._FilterDatabase" localSheetId="0" hidden="1">Ejemplo!$A$1:$F$51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2" l="1"/>
  <c r="J17" i="2"/>
  <c r="H21" i="2"/>
  <c r="I21" i="2"/>
  <c r="I17" i="2"/>
  <c r="H17" i="2"/>
</calcChain>
</file>

<file path=xl/sharedStrings.xml><?xml version="1.0" encoding="utf-8"?>
<sst xmlns="http://schemas.openxmlformats.org/spreadsheetml/2006/main" count="164" uniqueCount="23">
  <si>
    <t>ID</t>
  </si>
  <si>
    <t>Vendedor</t>
  </si>
  <si>
    <t>Producto</t>
  </si>
  <si>
    <t>Región</t>
  </si>
  <si>
    <t>Fecha</t>
  </si>
  <si>
    <t>Monto</t>
  </si>
  <si>
    <t>Carlos</t>
  </si>
  <si>
    <t>Mesa</t>
  </si>
  <si>
    <t>Norte</t>
  </si>
  <si>
    <t>Ana</t>
  </si>
  <si>
    <t>Silla</t>
  </si>
  <si>
    <t>Sur</t>
  </si>
  <si>
    <t>Pedro</t>
  </si>
  <si>
    <t>Lámpara</t>
  </si>
  <si>
    <t>Este</t>
  </si>
  <si>
    <t>Centro</t>
  </si>
  <si>
    <t>Archivador</t>
  </si>
  <si>
    <t>Escritorio</t>
  </si>
  <si>
    <t>SUMA</t>
  </si>
  <si>
    <t>CON CELDAS</t>
  </si>
  <si>
    <t>CON TABLA</t>
  </si>
  <si>
    <t>SUMAR.SI</t>
  </si>
  <si>
    <t>SUMAR.SI.CONJUNTO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</si>
</sst>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9" formatCode="_-* #,##0_-;\-* #,##0_-;_-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169" fontId="0" fillId="0" borderId="0" xfId="1" applyNumberFormat="1" applyFont="1"/>
    <xf numFmtId="169" fontId="0" fillId="0" borderId="1" xfId="0" applyNumberFormat="1" applyBorder="1"/>
    <xf numFmtId="169" fontId="0" fillId="0" borderId="1" xfId="1" applyNumberFormat="1" applyFont="1" applyBorder="1"/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9" fontId="0" fillId="2" borderId="1" xfId="1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9" formatCode="_-* #,##0_-;\-* #,##0_-;_-* &quot;-&quot;??_-;_-@_-"/>
    </dxf>
    <dxf>
      <numFmt numFmtId="19" formatCode="d/mm/yyyy"/>
    </dxf>
  </dxfs>
  <tableStyles count="0" defaultTableStyle="TableStyleMedium2" defaultPivotStyle="PivotStyleLight16"/>
  <colors>
    <mruColors>
      <color rgb="FF9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755650</xdr:colOff>
      <xdr:row>1</xdr:row>
      <xdr:rowOff>6350</xdr:rowOff>
    </xdr:from>
    <xdr:to>
      <xdr:col>10</xdr:col>
      <xdr:colOff>12700</xdr:colOff>
      <xdr:row>13</xdr:row>
      <xdr:rowOff>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DA875AD-CDFD-EB2F-06CB-A61C2311EBC0}"/>
            </a:ext>
          </a:extLst>
        </xdr:cNvPr>
        <xdr:cNvSpPr txBox="1"/>
      </xdr:nvSpPr>
      <xdr:spPr>
        <a:xfrm>
          <a:off x="5327650" y="190500"/>
          <a:ext cx="3175000" cy="2203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2000" b="1"/>
            <a:t>CONDICIONES:</a:t>
          </a:r>
        </a:p>
        <a:p>
          <a:r>
            <a:rPr lang="es-CO" sz="1800" b="1"/>
            <a:t>"&gt;"</a:t>
          </a:r>
          <a:r>
            <a:rPr lang="es-CO" sz="1800" b="1" baseline="0"/>
            <a:t>     </a:t>
          </a:r>
          <a:r>
            <a:rPr lang="es-CO" sz="1800" baseline="0"/>
            <a:t>Mayor</a:t>
          </a:r>
        </a:p>
        <a:p>
          <a:r>
            <a:rPr lang="es-CO" sz="1800" b="1" baseline="0"/>
            <a:t>"&lt;"     </a:t>
          </a:r>
          <a:r>
            <a:rPr lang="es-CO" sz="1800" baseline="0"/>
            <a:t>Menor</a:t>
          </a:r>
        </a:p>
        <a:p>
          <a:r>
            <a:rPr lang="es-CO" sz="1800" b="1" baseline="0"/>
            <a:t>"&gt;="  </a:t>
          </a:r>
          <a:r>
            <a:rPr lang="es-CO" sz="1800" baseline="0"/>
            <a:t>Mayor Igual</a:t>
          </a:r>
        </a:p>
        <a:p>
          <a:r>
            <a:rPr lang="es-CO" sz="1800" b="1" baseline="0"/>
            <a:t>"&lt;="  </a:t>
          </a:r>
          <a:r>
            <a:rPr lang="es-CO" sz="1800" baseline="0"/>
            <a:t>Menor Igual</a:t>
          </a:r>
        </a:p>
        <a:p>
          <a:r>
            <a:rPr lang="es-CO" sz="1800" b="1" baseline="0"/>
            <a:t>"="     </a:t>
          </a:r>
          <a:r>
            <a:rPr lang="es-CO" sz="1800" baseline="0"/>
            <a:t>Igual</a:t>
          </a:r>
        </a:p>
        <a:p>
          <a:r>
            <a:rPr lang="es-CO" sz="1800" b="1" baseline="0"/>
            <a:t>"&lt;&gt;"  </a:t>
          </a:r>
          <a:r>
            <a:rPr lang="es-CO" sz="1800" baseline="0"/>
            <a:t>Diferente</a:t>
          </a:r>
          <a:endParaRPr lang="es-CO" sz="18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637ECC-0C26-472E-AF98-862DA5378F84}" name="Ventas" displayName="Ventas" ref="A1:F51" totalsRowShown="0">
  <autoFilter ref="A1:F51" xr:uid="{15637ECC-0C26-472E-AF98-862DA5378F84}"/>
  <tableColumns count="6">
    <tableColumn id="1" xr3:uid="{F723A977-1F06-48C0-979A-C01F1A0C0020}" name="ID"/>
    <tableColumn id="2" xr3:uid="{DF9D3087-843D-41B6-9688-D92074E08358}" name="Vendedor"/>
    <tableColumn id="3" xr3:uid="{8F5B14B9-7144-421B-AF52-FA4C3C6C9055}" name="Producto"/>
    <tableColumn id="4" xr3:uid="{57E01DB9-9212-423A-A583-375D3E95462F}" name="Región"/>
    <tableColumn id="5" xr3:uid="{B6408A60-D199-4EBE-A621-11B2809912B2}" name="Fecha" dataDxfId="1"/>
    <tableColumn id="6" xr3:uid="{D37AF2EE-467E-44C5-86AB-02F54CEEC7FA}" name="Monto" dataDxfId="0" dataCellStyle="Millar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91073-7DA0-4795-AC11-75405B94B645}">
  <dimension ref="A1:J51"/>
  <sheetViews>
    <sheetView showGridLines="0" tabSelected="1" workbookViewId="0">
      <selection activeCell="H28" sqref="H28"/>
    </sheetView>
  </sheetViews>
  <sheetFormatPr baseColWidth="10" defaultRowHeight="14.5" x14ac:dyDescent="0.35"/>
  <cols>
    <col min="8" max="8" width="12.7265625" bestFit="1" customWidth="1"/>
    <col min="9" max="9" width="13.7265625" bestFit="1" customWidth="1"/>
    <col min="10" max="10" width="18.7265625" bestFit="1" customWidth="1"/>
  </cols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 x14ac:dyDescent="0.35">
      <c r="A2">
        <v>1</v>
      </c>
      <c r="B2" t="s">
        <v>6</v>
      </c>
      <c r="C2" t="s">
        <v>7</v>
      </c>
      <c r="D2" t="s">
        <v>8</v>
      </c>
      <c r="E2" s="1">
        <v>45658</v>
      </c>
      <c r="F2" s="2">
        <v>450000</v>
      </c>
    </row>
    <row r="3" spans="1:10" x14ac:dyDescent="0.35">
      <c r="A3">
        <v>2</v>
      </c>
      <c r="B3" t="s">
        <v>9</v>
      </c>
      <c r="C3" t="s">
        <v>10</v>
      </c>
      <c r="D3" t="s">
        <v>11</v>
      </c>
      <c r="E3" s="1">
        <v>45662</v>
      </c>
      <c r="F3" s="2">
        <v>120000</v>
      </c>
    </row>
    <row r="4" spans="1:10" x14ac:dyDescent="0.35">
      <c r="A4">
        <v>3</v>
      </c>
      <c r="B4" t="s">
        <v>12</v>
      </c>
      <c r="C4" t="s">
        <v>13</v>
      </c>
      <c r="D4" t="s">
        <v>14</v>
      </c>
      <c r="E4" s="1">
        <v>45667</v>
      </c>
      <c r="F4" s="2">
        <v>65000</v>
      </c>
    </row>
    <row r="5" spans="1:10" x14ac:dyDescent="0.35">
      <c r="A5">
        <v>4</v>
      </c>
      <c r="B5" t="s">
        <v>6</v>
      </c>
      <c r="C5" t="s">
        <v>7</v>
      </c>
      <c r="D5" t="s">
        <v>15</v>
      </c>
      <c r="E5" s="1">
        <v>45672</v>
      </c>
      <c r="F5" s="2">
        <v>450000</v>
      </c>
    </row>
    <row r="6" spans="1:10" x14ac:dyDescent="0.35">
      <c r="A6">
        <v>5</v>
      </c>
      <c r="B6" t="s">
        <v>9</v>
      </c>
      <c r="C6" t="s">
        <v>16</v>
      </c>
      <c r="D6" t="s">
        <v>8</v>
      </c>
      <c r="E6" s="1">
        <v>45677</v>
      </c>
      <c r="F6" s="2">
        <v>280000</v>
      </c>
    </row>
    <row r="7" spans="1:10" x14ac:dyDescent="0.35">
      <c r="A7">
        <v>6</v>
      </c>
      <c r="B7" t="s">
        <v>12</v>
      </c>
      <c r="C7" t="s">
        <v>10</v>
      </c>
      <c r="D7" t="s">
        <v>11</v>
      </c>
      <c r="E7" s="1">
        <v>45682</v>
      </c>
      <c r="F7" s="2">
        <v>120000</v>
      </c>
    </row>
    <row r="8" spans="1:10" x14ac:dyDescent="0.35">
      <c r="A8">
        <v>7</v>
      </c>
      <c r="B8" t="s">
        <v>6</v>
      </c>
      <c r="C8" t="s">
        <v>17</v>
      </c>
      <c r="D8" t="s">
        <v>8</v>
      </c>
      <c r="E8" s="1">
        <v>45687</v>
      </c>
      <c r="F8" s="2">
        <v>1800000</v>
      </c>
    </row>
    <row r="9" spans="1:10" x14ac:dyDescent="0.35">
      <c r="A9">
        <v>8</v>
      </c>
      <c r="B9" t="s">
        <v>9</v>
      </c>
      <c r="C9" t="s">
        <v>13</v>
      </c>
      <c r="D9" t="s">
        <v>15</v>
      </c>
      <c r="E9" s="1">
        <v>45693</v>
      </c>
      <c r="F9" s="2">
        <v>65000</v>
      </c>
    </row>
    <row r="10" spans="1:10" x14ac:dyDescent="0.35">
      <c r="A10">
        <v>9</v>
      </c>
      <c r="B10" t="s">
        <v>12</v>
      </c>
      <c r="C10" t="s">
        <v>7</v>
      </c>
      <c r="D10" t="s">
        <v>11</v>
      </c>
      <c r="E10" s="1">
        <v>45698</v>
      </c>
      <c r="F10" s="2">
        <v>450000</v>
      </c>
    </row>
    <row r="11" spans="1:10" x14ac:dyDescent="0.35">
      <c r="A11">
        <v>10</v>
      </c>
      <c r="B11" t="s">
        <v>6</v>
      </c>
      <c r="C11" t="s">
        <v>10</v>
      </c>
      <c r="D11" t="s">
        <v>14</v>
      </c>
      <c r="E11" s="1">
        <v>45703</v>
      </c>
      <c r="F11" s="2">
        <v>120000</v>
      </c>
    </row>
    <row r="12" spans="1:10" x14ac:dyDescent="0.35">
      <c r="A12">
        <v>11</v>
      </c>
      <c r="B12" t="s">
        <v>9</v>
      </c>
      <c r="C12" t="s">
        <v>7</v>
      </c>
      <c r="D12" t="s">
        <v>8</v>
      </c>
      <c r="E12" s="1">
        <v>45708</v>
      </c>
      <c r="F12" s="2">
        <v>450000</v>
      </c>
    </row>
    <row r="13" spans="1:10" x14ac:dyDescent="0.35">
      <c r="A13">
        <v>12</v>
      </c>
      <c r="B13" t="s">
        <v>12</v>
      </c>
      <c r="C13" t="s">
        <v>17</v>
      </c>
      <c r="D13" t="s">
        <v>15</v>
      </c>
      <c r="E13" s="1">
        <v>45713</v>
      </c>
      <c r="F13" s="2">
        <v>1500000</v>
      </c>
    </row>
    <row r="14" spans="1:10" x14ac:dyDescent="0.35">
      <c r="A14">
        <v>13</v>
      </c>
      <c r="B14" t="s">
        <v>6</v>
      </c>
      <c r="C14" t="s">
        <v>13</v>
      </c>
      <c r="D14" t="s">
        <v>11</v>
      </c>
      <c r="E14" s="1">
        <v>45717</v>
      </c>
      <c r="F14" s="2">
        <v>65000</v>
      </c>
    </row>
    <row r="15" spans="1:10" x14ac:dyDescent="0.35">
      <c r="A15">
        <v>14</v>
      </c>
      <c r="B15" t="s">
        <v>9</v>
      </c>
      <c r="C15" t="s">
        <v>7</v>
      </c>
      <c r="D15" t="s">
        <v>14</v>
      </c>
      <c r="E15" s="1">
        <v>45721</v>
      </c>
      <c r="F15" s="2">
        <v>450000</v>
      </c>
      <c r="H15" s="5" t="s">
        <v>19</v>
      </c>
      <c r="I15" s="5"/>
      <c r="J15" s="5"/>
    </row>
    <row r="16" spans="1:10" x14ac:dyDescent="0.35">
      <c r="A16">
        <v>15</v>
      </c>
      <c r="B16" t="s">
        <v>12</v>
      </c>
      <c r="C16" t="s">
        <v>10</v>
      </c>
      <c r="D16" t="s">
        <v>8</v>
      </c>
      <c r="E16" s="1">
        <v>45726</v>
      </c>
      <c r="F16" s="2">
        <v>120000</v>
      </c>
      <c r="H16" s="7" t="s">
        <v>18</v>
      </c>
      <c r="I16" s="8" t="s">
        <v>21</v>
      </c>
      <c r="J16" s="8" t="s">
        <v>22</v>
      </c>
    </row>
    <row r="17" spans="1:10" x14ac:dyDescent="0.35">
      <c r="A17">
        <v>16</v>
      </c>
      <c r="B17" t="s">
        <v>6</v>
      </c>
      <c r="C17" t="s">
        <v>16</v>
      </c>
      <c r="D17" t="s">
        <v>11</v>
      </c>
      <c r="E17" s="1">
        <v>45731</v>
      </c>
      <c r="F17" s="2">
        <v>280000</v>
      </c>
      <c r="H17" s="3">
        <f>SUM(F2:F51)</f>
        <v>23270000</v>
      </c>
      <c r="I17" s="4">
        <f>SUMIF(B2:B51,"&lt;&gt;Ana",F2:F51)</f>
        <v>15170000</v>
      </c>
      <c r="J17" s="4">
        <f>SUMIFS(F2:F51,B2:B51,"=Carlos",D2:D51,"=Centro",E2:E51,"&gt;=01/06/2025")</f>
        <v>280000</v>
      </c>
    </row>
    <row r="18" spans="1:10" x14ac:dyDescent="0.35">
      <c r="A18">
        <v>17</v>
      </c>
      <c r="B18" t="s">
        <v>9</v>
      </c>
      <c r="C18" t="s">
        <v>17</v>
      </c>
      <c r="D18" t="s">
        <v>15</v>
      </c>
      <c r="E18" s="1">
        <v>45736</v>
      </c>
      <c r="F18" s="2">
        <v>1500000</v>
      </c>
    </row>
    <row r="19" spans="1:10" x14ac:dyDescent="0.35">
      <c r="A19">
        <v>18</v>
      </c>
      <c r="B19" t="s">
        <v>12</v>
      </c>
      <c r="C19" t="s">
        <v>7</v>
      </c>
      <c r="D19" t="s">
        <v>8</v>
      </c>
      <c r="E19" s="1">
        <v>45741</v>
      </c>
      <c r="F19" s="2">
        <v>450000</v>
      </c>
      <c r="H19" s="6" t="s">
        <v>20</v>
      </c>
      <c r="I19" s="6"/>
      <c r="J19" s="6"/>
    </row>
    <row r="20" spans="1:10" x14ac:dyDescent="0.35">
      <c r="A20">
        <v>19</v>
      </c>
      <c r="B20" t="s">
        <v>6</v>
      </c>
      <c r="C20" t="s">
        <v>10</v>
      </c>
      <c r="D20" t="s">
        <v>11</v>
      </c>
      <c r="E20" s="1">
        <v>45748</v>
      </c>
      <c r="F20" s="2">
        <v>120000</v>
      </c>
      <c r="H20" s="7" t="s">
        <v>18</v>
      </c>
      <c r="I20" s="8" t="s">
        <v>21</v>
      </c>
      <c r="J20" s="8" t="s">
        <v>22</v>
      </c>
    </row>
    <row r="21" spans="1:10" x14ac:dyDescent="0.35">
      <c r="A21">
        <v>20</v>
      </c>
      <c r="B21" t="s">
        <v>9</v>
      </c>
      <c r="C21" t="s">
        <v>13</v>
      </c>
      <c r="D21" t="s">
        <v>14</v>
      </c>
      <c r="E21" s="1">
        <v>45752</v>
      </c>
      <c r="F21" s="2">
        <v>65000</v>
      </c>
      <c r="H21" s="3">
        <f>SUM(Ventas[Monto])</f>
        <v>23270000</v>
      </c>
      <c r="I21" s="4">
        <f>SUMIF(Ventas[Vendedor],"&lt;&gt;Ana",Ventas[Monto])</f>
        <v>15170000</v>
      </c>
      <c r="J21" s="4">
        <f>SUMIFS(Ventas[Monto],Ventas[Vendedor],"=Carlos",Ventas[Región],"=Centro",Ventas[Fecha],"&gt;=01/06/2025")</f>
        <v>280000</v>
      </c>
    </row>
    <row r="22" spans="1:10" x14ac:dyDescent="0.35">
      <c r="A22">
        <v>21</v>
      </c>
      <c r="B22" t="s">
        <v>12</v>
      </c>
      <c r="C22" t="s">
        <v>7</v>
      </c>
      <c r="D22" t="s">
        <v>15</v>
      </c>
      <c r="E22" s="1">
        <v>45757</v>
      </c>
      <c r="F22" s="2">
        <v>450000</v>
      </c>
      <c r="H22" s="2"/>
    </row>
    <row r="23" spans="1:10" x14ac:dyDescent="0.35">
      <c r="A23">
        <v>22</v>
      </c>
      <c r="B23" t="s">
        <v>6</v>
      </c>
      <c r="C23" t="s">
        <v>16</v>
      </c>
      <c r="D23" t="s">
        <v>8</v>
      </c>
      <c r="E23" s="1">
        <v>45762</v>
      </c>
      <c r="F23" s="2">
        <v>280000</v>
      </c>
      <c r="H23" s="2"/>
    </row>
    <row r="24" spans="1:10" x14ac:dyDescent="0.35">
      <c r="A24">
        <v>23</v>
      </c>
      <c r="B24" t="s">
        <v>9</v>
      </c>
      <c r="C24" t="s">
        <v>10</v>
      </c>
      <c r="D24" t="s">
        <v>11</v>
      </c>
      <c r="E24" s="1">
        <v>45767</v>
      </c>
      <c r="F24" s="2">
        <v>120000</v>
      </c>
      <c r="H24" s="2"/>
    </row>
    <row r="25" spans="1:10" x14ac:dyDescent="0.35">
      <c r="A25">
        <v>24</v>
      </c>
      <c r="B25" t="s">
        <v>6</v>
      </c>
      <c r="C25" t="s">
        <v>17</v>
      </c>
      <c r="D25" t="s">
        <v>14</v>
      </c>
      <c r="E25" s="1">
        <v>45772</v>
      </c>
      <c r="F25" s="2">
        <v>1800000</v>
      </c>
      <c r="H25" s="2"/>
    </row>
    <row r="26" spans="1:10" x14ac:dyDescent="0.35">
      <c r="A26">
        <v>25</v>
      </c>
      <c r="B26" t="s">
        <v>9</v>
      </c>
      <c r="C26" t="s">
        <v>13</v>
      </c>
      <c r="D26" t="s">
        <v>8</v>
      </c>
      <c r="E26" s="1">
        <v>45778</v>
      </c>
      <c r="F26" s="2">
        <v>65000</v>
      </c>
      <c r="H26" s="2"/>
    </row>
    <row r="27" spans="1:10" x14ac:dyDescent="0.35">
      <c r="A27">
        <v>26</v>
      </c>
      <c r="B27" t="s">
        <v>12</v>
      </c>
      <c r="C27" t="s">
        <v>7</v>
      </c>
      <c r="D27" t="s">
        <v>15</v>
      </c>
      <c r="E27" s="1">
        <v>45782</v>
      </c>
      <c r="F27" s="2">
        <v>450000</v>
      </c>
      <c r="H27" s="2"/>
    </row>
    <row r="28" spans="1:10" x14ac:dyDescent="0.35">
      <c r="A28">
        <v>27</v>
      </c>
      <c r="B28" t="s">
        <v>6</v>
      </c>
      <c r="C28" t="s">
        <v>10</v>
      </c>
      <c r="D28" t="s">
        <v>11</v>
      </c>
      <c r="E28" s="1">
        <v>45787</v>
      </c>
      <c r="F28" s="2">
        <v>120000</v>
      </c>
      <c r="H28" s="2"/>
    </row>
    <row r="29" spans="1:10" x14ac:dyDescent="0.35">
      <c r="A29">
        <v>28</v>
      </c>
      <c r="B29" t="s">
        <v>9</v>
      </c>
      <c r="C29" t="s">
        <v>7</v>
      </c>
      <c r="D29" t="s">
        <v>14</v>
      </c>
      <c r="E29" s="1">
        <v>45792</v>
      </c>
      <c r="F29" s="2">
        <v>450000</v>
      </c>
      <c r="H29" s="2"/>
    </row>
    <row r="30" spans="1:10" x14ac:dyDescent="0.35">
      <c r="A30">
        <v>29</v>
      </c>
      <c r="B30" t="s">
        <v>12</v>
      </c>
      <c r="C30" t="s">
        <v>16</v>
      </c>
      <c r="D30" t="s">
        <v>8</v>
      </c>
      <c r="E30" s="1">
        <v>45797</v>
      </c>
      <c r="F30" s="2">
        <v>280000</v>
      </c>
      <c r="H30" s="2"/>
    </row>
    <row r="31" spans="1:10" x14ac:dyDescent="0.35">
      <c r="A31">
        <v>30</v>
      </c>
      <c r="B31" t="s">
        <v>6</v>
      </c>
      <c r="C31" t="s">
        <v>10</v>
      </c>
      <c r="D31" t="s">
        <v>15</v>
      </c>
      <c r="E31" s="1">
        <v>45802</v>
      </c>
      <c r="F31" s="2">
        <v>120000</v>
      </c>
    </row>
    <row r="32" spans="1:10" x14ac:dyDescent="0.35">
      <c r="A32">
        <v>31</v>
      </c>
      <c r="B32" t="s">
        <v>9</v>
      </c>
      <c r="C32" t="s">
        <v>7</v>
      </c>
      <c r="D32" t="s">
        <v>11</v>
      </c>
      <c r="E32" s="1">
        <v>45809</v>
      </c>
      <c r="F32" s="2">
        <v>450000</v>
      </c>
      <c r="H32" s="2"/>
    </row>
    <row r="33" spans="1:8" x14ac:dyDescent="0.35">
      <c r="A33">
        <v>32</v>
      </c>
      <c r="B33" t="s">
        <v>12</v>
      </c>
      <c r="C33" t="s">
        <v>17</v>
      </c>
      <c r="D33" t="s">
        <v>14</v>
      </c>
      <c r="E33" s="1">
        <v>45813</v>
      </c>
      <c r="F33" s="2">
        <v>1500000</v>
      </c>
      <c r="H33" s="2"/>
    </row>
    <row r="34" spans="1:8" x14ac:dyDescent="0.35">
      <c r="A34">
        <v>33</v>
      </c>
      <c r="B34" t="s">
        <v>6</v>
      </c>
      <c r="C34" t="s">
        <v>13</v>
      </c>
      <c r="D34" t="s">
        <v>8</v>
      </c>
      <c r="E34" s="1">
        <v>45818</v>
      </c>
      <c r="F34" s="2">
        <v>65000</v>
      </c>
      <c r="H34" s="2"/>
    </row>
    <row r="35" spans="1:8" x14ac:dyDescent="0.35">
      <c r="A35">
        <v>34</v>
      </c>
      <c r="B35" t="s">
        <v>9</v>
      </c>
      <c r="C35" t="s">
        <v>7</v>
      </c>
      <c r="D35" t="s">
        <v>15</v>
      </c>
      <c r="E35" s="1">
        <v>45823</v>
      </c>
      <c r="F35" s="2">
        <v>450000</v>
      </c>
      <c r="H35" s="2"/>
    </row>
    <row r="36" spans="1:8" x14ac:dyDescent="0.35">
      <c r="A36">
        <v>35</v>
      </c>
      <c r="B36" t="s">
        <v>12</v>
      </c>
      <c r="C36" t="s">
        <v>10</v>
      </c>
      <c r="D36" t="s">
        <v>11</v>
      </c>
      <c r="E36" s="1">
        <v>45828</v>
      </c>
      <c r="F36" s="2">
        <v>120000</v>
      </c>
      <c r="H36" s="2"/>
    </row>
    <row r="37" spans="1:8" x14ac:dyDescent="0.35">
      <c r="A37">
        <v>36</v>
      </c>
      <c r="B37" t="s">
        <v>6</v>
      </c>
      <c r="C37" t="s">
        <v>16</v>
      </c>
      <c r="D37" t="s">
        <v>14</v>
      </c>
      <c r="E37" s="1">
        <v>45833</v>
      </c>
      <c r="F37" s="2">
        <v>280000</v>
      </c>
      <c r="H37" s="2"/>
    </row>
    <row r="38" spans="1:8" x14ac:dyDescent="0.35">
      <c r="A38">
        <v>37</v>
      </c>
      <c r="B38" t="s">
        <v>9</v>
      </c>
      <c r="C38" t="s">
        <v>17</v>
      </c>
      <c r="D38" t="s">
        <v>8</v>
      </c>
      <c r="E38" s="1">
        <v>45839</v>
      </c>
      <c r="F38" s="2">
        <v>1500000</v>
      </c>
    </row>
    <row r="39" spans="1:8" x14ac:dyDescent="0.35">
      <c r="A39">
        <v>38</v>
      </c>
      <c r="B39" t="s">
        <v>12</v>
      </c>
      <c r="C39" t="s">
        <v>7</v>
      </c>
      <c r="D39" t="s">
        <v>15</v>
      </c>
      <c r="E39" s="1">
        <v>45843</v>
      </c>
      <c r="F39" s="2">
        <v>450000</v>
      </c>
    </row>
    <row r="40" spans="1:8" x14ac:dyDescent="0.35">
      <c r="A40">
        <v>39</v>
      </c>
      <c r="B40" t="s">
        <v>6</v>
      </c>
      <c r="C40" t="s">
        <v>10</v>
      </c>
      <c r="D40" t="s">
        <v>11</v>
      </c>
      <c r="E40" s="1">
        <v>45848</v>
      </c>
      <c r="F40" s="2">
        <v>120000</v>
      </c>
    </row>
    <row r="41" spans="1:8" x14ac:dyDescent="0.35">
      <c r="A41">
        <v>40</v>
      </c>
      <c r="B41" t="s">
        <v>9</v>
      </c>
      <c r="C41" t="s">
        <v>13</v>
      </c>
      <c r="D41" t="s">
        <v>14</v>
      </c>
      <c r="E41" s="1">
        <v>45853</v>
      </c>
      <c r="F41" s="2">
        <v>65000</v>
      </c>
    </row>
    <row r="42" spans="1:8" x14ac:dyDescent="0.35">
      <c r="A42">
        <v>41</v>
      </c>
      <c r="B42" t="s">
        <v>12</v>
      </c>
      <c r="C42" t="s">
        <v>7</v>
      </c>
      <c r="D42" t="s">
        <v>8</v>
      </c>
      <c r="E42" s="1">
        <v>45858</v>
      </c>
      <c r="F42" s="2">
        <v>450000</v>
      </c>
    </row>
    <row r="43" spans="1:8" x14ac:dyDescent="0.35">
      <c r="A43">
        <v>42</v>
      </c>
      <c r="B43" t="s">
        <v>6</v>
      </c>
      <c r="C43" t="s">
        <v>16</v>
      </c>
      <c r="D43" t="s">
        <v>15</v>
      </c>
      <c r="E43" s="1">
        <v>45863</v>
      </c>
      <c r="F43" s="2">
        <v>280000</v>
      </c>
    </row>
    <row r="44" spans="1:8" x14ac:dyDescent="0.35">
      <c r="A44">
        <v>43</v>
      </c>
      <c r="B44" t="s">
        <v>9</v>
      </c>
      <c r="C44" t="s">
        <v>10</v>
      </c>
      <c r="D44" t="s">
        <v>11</v>
      </c>
      <c r="E44" s="1">
        <v>45870</v>
      </c>
      <c r="F44" s="2">
        <v>120000</v>
      </c>
    </row>
    <row r="45" spans="1:8" x14ac:dyDescent="0.35">
      <c r="A45">
        <v>44</v>
      </c>
      <c r="B45" t="s">
        <v>12</v>
      </c>
      <c r="C45" t="s">
        <v>17</v>
      </c>
      <c r="D45" t="s">
        <v>14</v>
      </c>
      <c r="E45" s="1">
        <v>45874</v>
      </c>
      <c r="F45" s="2">
        <v>1500000</v>
      </c>
    </row>
    <row r="46" spans="1:8" x14ac:dyDescent="0.35">
      <c r="A46">
        <v>45</v>
      </c>
      <c r="B46" t="s">
        <v>6</v>
      </c>
      <c r="C46" t="s">
        <v>13</v>
      </c>
      <c r="D46" t="s">
        <v>8</v>
      </c>
      <c r="E46" s="1">
        <v>45879</v>
      </c>
      <c r="F46" s="2">
        <v>65000</v>
      </c>
    </row>
    <row r="47" spans="1:8" x14ac:dyDescent="0.35">
      <c r="A47">
        <v>46</v>
      </c>
      <c r="B47" t="s">
        <v>9</v>
      </c>
      <c r="C47" t="s">
        <v>7</v>
      </c>
      <c r="D47" t="s">
        <v>15</v>
      </c>
      <c r="E47" s="1">
        <v>45884</v>
      </c>
      <c r="F47" s="2">
        <v>450000</v>
      </c>
    </row>
    <row r="48" spans="1:8" x14ac:dyDescent="0.35">
      <c r="A48">
        <v>47</v>
      </c>
      <c r="B48" t="s">
        <v>12</v>
      </c>
      <c r="C48" t="s">
        <v>10</v>
      </c>
      <c r="D48" t="s">
        <v>11</v>
      </c>
      <c r="E48" s="1">
        <v>45889</v>
      </c>
      <c r="F48" s="2">
        <v>120000</v>
      </c>
    </row>
    <row r="49" spans="1:6" x14ac:dyDescent="0.35">
      <c r="A49">
        <v>48</v>
      </c>
      <c r="B49" t="s">
        <v>6</v>
      </c>
      <c r="C49" t="s">
        <v>16</v>
      </c>
      <c r="D49" t="s">
        <v>14</v>
      </c>
      <c r="E49" s="1">
        <v>45894</v>
      </c>
      <c r="F49" s="2">
        <v>280000</v>
      </c>
    </row>
    <row r="50" spans="1:6" x14ac:dyDescent="0.35">
      <c r="A50">
        <v>49</v>
      </c>
      <c r="B50" t="s">
        <v>9</v>
      </c>
      <c r="C50" t="s">
        <v>17</v>
      </c>
      <c r="D50" t="s">
        <v>8</v>
      </c>
      <c r="E50" s="1">
        <v>45901</v>
      </c>
      <c r="F50" s="2">
        <v>1500000</v>
      </c>
    </row>
    <row r="51" spans="1:6" x14ac:dyDescent="0.35">
      <c r="A51">
        <v>50</v>
      </c>
      <c r="B51" t="s">
        <v>12</v>
      </c>
      <c r="C51" t="s">
        <v>7</v>
      </c>
      <c r="D51" t="s">
        <v>15</v>
      </c>
      <c r="E51" s="1">
        <v>45905</v>
      </c>
      <c r="F51" s="2">
        <v>450000</v>
      </c>
    </row>
  </sheetData>
  <mergeCells count="2">
    <mergeCell ref="H15:J15"/>
    <mergeCell ref="H19:J19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Ejemplo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Dostin Hurtado</dc:creator>
  <cp:lastModifiedBy>Dostin Hurtado</cp:lastModifiedBy>
  <dcterms:created xsi:type="dcterms:W3CDTF">2025-11-11T03:03:57Z</dcterms:created>
  <dcterms:modified xsi:type="dcterms:W3CDTF">2025-11-11T04:33:09Z</dcterms:modified>
</cp:coreProperties>
</file>